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Sheet1!$A$1:$I$50</definedName>
  </definedNames>
  <calcPr calcId="145621"/>
</workbook>
</file>

<file path=xl/calcChain.xml><?xml version="1.0" encoding="utf-8"?>
<calcChain xmlns="http://schemas.openxmlformats.org/spreadsheetml/2006/main">
  <c r="H50" i="1" l="1"/>
  <c r="H24" i="1"/>
  <c r="H19" i="1"/>
  <c r="H26" i="1"/>
  <c r="H23" i="1" l="1"/>
  <c r="H48" i="1" l="1"/>
  <c r="H31" i="1" l="1"/>
  <c r="H16" i="1" l="1"/>
  <c r="H21" i="1"/>
  <c r="H22" i="1" l="1"/>
  <c r="H27" i="1" l="1"/>
  <c r="H28" i="1" l="1"/>
  <c r="H20" i="1" l="1"/>
  <c r="H14" i="1" l="1"/>
  <c r="H25" i="1"/>
  <c r="H32" i="1" l="1"/>
  <c r="H42" i="1" l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<sst xmlns="http://schemas.openxmlformats.org/spreadsheetml/2006/main" count="47" uniqueCount="27">
  <si>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</si>
  <si>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</si>
  <si>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</si>
  <si>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</si>
  <si>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</si>
  <si>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</si>
  <si>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</si>
  <si>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</si>
  <si>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</si>
  <si>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</si>
  <si>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</si>
  <si>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</si>
  <si>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</si>
  <si>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</si>
  <si>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</si>
  <si>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</si>
  <si>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</si>
  <si>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</si>
  <si>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</si>
  <si>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</si>
  <si>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</si>
  <si>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</si>
  <si>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</si>
  <si>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</si>
  <si>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</si>
  <si>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Dana:17.12.2018</t>
  </si>
  <si>
    <t>Primljena i neutrošena participacija od 01.10-17.12.2018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</si>
</sst>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31" zoomScaleNormal="100" workbookViewId="0">
      <selection activeCell="H50" sqref="H50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2.85546875" customWidth="1"/>
    <col min="9" max="9" width="14.140625" style="13" customWidth="1"/>
    <col min="10" max="10" width="11.7109375" style="13" bestFit="1" customWidth="1"/>
    <col min="11" max="11" width="12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7</v>
      </c>
      <c r="C5" s="33"/>
      <c r="D5" s="33"/>
    </row>
    <row r="6" spans="2:15" x14ac:dyDescent="0.25">
      <c r="B6" s="33" t="s">
        <v>8</v>
      </c>
      <c r="C6" s="33"/>
      <c r="D6" s="33"/>
    </row>
    <row r="7" spans="2:15" x14ac:dyDescent="0.25">
      <c r="I7" s="17"/>
      <c r="J7" s="17"/>
    </row>
    <row r="8" spans="2:15" x14ac:dyDescent="0.25">
      <c r="C8" s="34" t="s">
        <v>25</v>
      </c>
      <c r="D8" s="34"/>
      <c r="E8" s="34"/>
      <c r="F8" s="34"/>
      <c r="G8" s="34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26" t="s">
        <v>22</v>
      </c>
      <c r="C11" s="27"/>
      <c r="D11" s="27"/>
      <c r="E11" s="27"/>
      <c r="F11" s="28"/>
      <c r="G11" s="2" t="s">
        <v>5</v>
      </c>
      <c r="H11" s="2" t="s">
        <v>6</v>
      </c>
      <c r="I11" s="17"/>
      <c r="J11" s="17"/>
      <c r="K11" s="20"/>
      <c r="L11" s="20"/>
      <c r="M11" s="20"/>
      <c r="N11" s="20"/>
      <c r="O11" s="20"/>
    </row>
    <row r="12" spans="2:15" x14ac:dyDescent="0.25">
      <c r="B12" s="22" t="s">
        <v>20</v>
      </c>
      <c r="C12" s="22"/>
      <c r="D12" s="22"/>
      <c r="E12" s="22"/>
      <c r="F12" s="22"/>
      <c r="G12" s="12">
        <v>43451</v>
      </c>
      <c r="H12" s="4">
        <v>7409800.0099999998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1" t="s">
        <v>9</v>
      </c>
      <c r="C13" s="21"/>
      <c r="D13" s="21"/>
      <c r="E13" s="21"/>
      <c r="F13" s="21"/>
      <c r="G13" s="3">
        <v>43451</v>
      </c>
      <c r="H13" s="4">
        <f>H14+H25-H32-H42</f>
        <v>7334944.8800000027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23" t="s">
        <v>23</v>
      </c>
      <c r="C14" s="23"/>
      <c r="D14" s="23"/>
      <c r="E14" s="23"/>
      <c r="F14" s="23"/>
      <c r="G14" s="5"/>
      <c r="H14" s="6">
        <f>H15+H16+H17+H18+H19+H20+H21+H22+H23+H24</f>
        <v>21747972.850000001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9" t="s">
        <v>10</v>
      </c>
      <c r="C15" s="30"/>
      <c r="D15" s="30"/>
      <c r="E15" s="30"/>
      <c r="F15" s="31"/>
      <c r="G15" s="18"/>
      <c r="H15" s="15">
        <v>14548956.42</v>
      </c>
      <c r="I15" s="17"/>
      <c r="J15" s="17"/>
    </row>
    <row r="16" spans="2:15" x14ac:dyDescent="0.25">
      <c r="B16" s="29" t="s">
        <v>11</v>
      </c>
      <c r="C16" s="30"/>
      <c r="D16" s="30"/>
      <c r="E16" s="30"/>
      <c r="F16" s="31"/>
      <c r="G16" s="18"/>
      <c r="H16" s="15">
        <f>1657700.15-708397.69-3628.8</f>
        <v>945673.65999999992</v>
      </c>
      <c r="I16" s="17"/>
      <c r="J16" s="17"/>
      <c r="K16" s="13"/>
    </row>
    <row r="17" spans="2:13" x14ac:dyDescent="0.25">
      <c r="B17" s="29" t="s">
        <v>12</v>
      </c>
      <c r="C17" s="30"/>
      <c r="D17" s="30"/>
      <c r="E17" s="30"/>
      <c r="F17" s="31"/>
      <c r="G17" s="18"/>
      <c r="H17" s="15">
        <v>577260.81000000006</v>
      </c>
      <c r="I17" s="17"/>
      <c r="J17" s="17"/>
    </row>
    <row r="18" spans="2:13" x14ac:dyDescent="0.25">
      <c r="B18" s="29" t="s">
        <v>19</v>
      </c>
      <c r="C18" s="30"/>
      <c r="D18" s="30"/>
      <c r="E18" s="30"/>
      <c r="F18" s="31"/>
      <c r="G18" s="18"/>
      <c r="H18" s="15">
        <v>0</v>
      </c>
      <c r="I18" s="17"/>
      <c r="J18" s="17"/>
    </row>
    <row r="19" spans="2:13" x14ac:dyDescent="0.25">
      <c r="B19" s="22" t="s">
        <v>2</v>
      </c>
      <c r="C19" s="22"/>
      <c r="D19" s="22"/>
      <c r="E19" s="22"/>
      <c r="F19" s="22"/>
      <c r="G19" s="18"/>
      <c r="H19" s="15">
        <f>4711515.29+1136875-309942-3833159.63+1086875-80304+7200+1086875</f>
        <v>3805934.66</v>
      </c>
      <c r="I19" s="17"/>
      <c r="J19" s="17"/>
    </row>
    <row r="20" spans="2:13" x14ac:dyDescent="0.25">
      <c r="B20" s="29" t="s">
        <v>3</v>
      </c>
      <c r="C20" s="30"/>
      <c r="D20" s="30"/>
      <c r="E20" s="30"/>
      <c r="F20" s="31"/>
      <c r="G20" s="18"/>
      <c r="H20" s="15">
        <f>1541030.89-701734.59+961750</f>
        <v>1801046.2999999998</v>
      </c>
      <c r="I20" s="17"/>
      <c r="J20" s="17"/>
    </row>
    <row r="21" spans="2:13" x14ac:dyDescent="0.25">
      <c r="B21" s="29" t="s">
        <v>13</v>
      </c>
      <c r="C21" s="30"/>
      <c r="D21" s="30"/>
      <c r="E21" s="30"/>
      <c r="F21" s="31"/>
      <c r="G21" s="18"/>
      <c r="H21" s="15">
        <f>1056583.33-656542.53-1322-280423.86+42278-160572.94</f>
        <v>0</v>
      </c>
      <c r="I21" s="17"/>
      <c r="J21" s="17"/>
    </row>
    <row r="22" spans="2:13" x14ac:dyDescent="0.25">
      <c r="B22" s="29" t="s">
        <v>14</v>
      </c>
      <c r="C22" s="30"/>
      <c r="D22" s="30"/>
      <c r="E22" s="30"/>
      <c r="F22" s="31"/>
      <c r="G22" s="18"/>
      <c r="H22" s="15">
        <f>198750-198750</f>
        <v>0</v>
      </c>
      <c r="I22" s="17"/>
      <c r="J22" s="17"/>
    </row>
    <row r="23" spans="2:13" x14ac:dyDescent="0.25">
      <c r="B23" s="29" t="s">
        <v>15</v>
      </c>
      <c r="C23" s="30"/>
      <c r="D23" s="30"/>
      <c r="E23" s="30"/>
      <c r="F23" s="31"/>
      <c r="G23" s="18"/>
      <c r="H23" s="15">
        <f>184102.5-184102.5</f>
        <v>0</v>
      </c>
      <c r="I23" s="17"/>
      <c r="J23" s="17"/>
    </row>
    <row r="24" spans="2:13" x14ac:dyDescent="0.25">
      <c r="B24" s="22" t="s">
        <v>26</v>
      </c>
      <c r="C24" s="22"/>
      <c r="D24" s="22"/>
      <c r="E24" s="22"/>
      <c r="F24" s="22"/>
      <c r="G24" s="19"/>
      <c r="H24" s="15">
        <f>11150+9550+7500+8750+6200+13950+11000+1001</f>
        <v>69101</v>
      </c>
      <c r="I24" s="17"/>
      <c r="J24" s="17"/>
      <c r="K24" s="13"/>
    </row>
    <row r="25" spans="2:13" x14ac:dyDescent="0.25">
      <c r="B25" s="23" t="s">
        <v>24</v>
      </c>
      <c r="C25" s="23"/>
      <c r="D25" s="23"/>
      <c r="E25" s="23"/>
      <c r="F25" s="23"/>
      <c r="G25" s="7"/>
      <c r="H25" s="6">
        <f>H26+H27+H28+H29+H30+H31</f>
        <v>1987880.39</v>
      </c>
      <c r="I25" s="17"/>
      <c r="J25" s="17"/>
    </row>
    <row r="26" spans="2:13" x14ac:dyDescent="0.25">
      <c r="B26" s="29" t="s">
        <v>10</v>
      </c>
      <c r="C26" s="30"/>
      <c r="D26" s="30"/>
      <c r="E26" s="30"/>
      <c r="F26" s="31"/>
      <c r="G26" s="2"/>
      <c r="H26" s="15">
        <f>0.11+1897756.9-1897756.9+587.83-587.83+1892567.1-1892567.1+1851951.94</f>
        <v>1851952.05</v>
      </c>
      <c r="I26" s="17"/>
      <c r="J26" s="17"/>
    </row>
    <row r="27" spans="2:13" x14ac:dyDescent="0.25">
      <c r="B27" s="29" t="s">
        <v>11</v>
      </c>
      <c r="C27" s="30"/>
      <c r="D27" s="30"/>
      <c r="E27" s="30"/>
      <c r="F27" s="31"/>
      <c r="G27" s="2"/>
      <c r="H27" s="15">
        <f>78596+168000-121118.55</f>
        <v>125477.45</v>
      </c>
      <c r="I27" s="17"/>
      <c r="J27" s="17"/>
    </row>
    <row r="28" spans="2:13" x14ac:dyDescent="0.25">
      <c r="B28" s="29" t="s">
        <v>13</v>
      </c>
      <c r="C28" s="30"/>
      <c r="D28" s="30"/>
      <c r="E28" s="30"/>
      <c r="F28" s="31"/>
      <c r="G28" s="2"/>
      <c r="H28" s="15">
        <f>76270.58+167509.31-243779.89</f>
        <v>0</v>
      </c>
      <c r="I28" s="17"/>
      <c r="J28" s="17"/>
      <c r="M28" s="13"/>
    </row>
    <row r="29" spans="2:13" x14ac:dyDescent="0.25">
      <c r="B29" s="29" t="s">
        <v>14</v>
      </c>
      <c r="C29" s="30"/>
      <c r="D29" s="30"/>
      <c r="E29" s="30"/>
      <c r="F29" s="31"/>
      <c r="G29" s="2"/>
      <c r="H29" s="15">
        <v>0</v>
      </c>
      <c r="I29" s="17"/>
      <c r="J29" s="17"/>
    </row>
    <row r="30" spans="2:13" x14ac:dyDescent="0.25">
      <c r="B30" s="29" t="s">
        <v>15</v>
      </c>
      <c r="C30" s="30"/>
      <c r="D30" s="30"/>
      <c r="E30" s="30"/>
      <c r="F30" s="31"/>
      <c r="G30" s="2"/>
      <c r="H30" s="15">
        <v>0</v>
      </c>
      <c r="I30" s="17"/>
      <c r="J30" s="17"/>
    </row>
    <row r="31" spans="2:13" x14ac:dyDescent="0.25">
      <c r="B31" s="29" t="s">
        <v>26</v>
      </c>
      <c r="C31" s="30"/>
      <c r="D31" s="30"/>
      <c r="E31" s="30"/>
      <c r="F31" s="31"/>
      <c r="G31" s="2"/>
      <c r="H31" s="15">
        <f>64063+5588+5590+22041+2795+16453-116220.11+10141</f>
        <v>10450.89</v>
      </c>
      <c r="I31" s="17"/>
      <c r="J31" s="17"/>
    </row>
    <row r="32" spans="2:13" x14ac:dyDescent="0.25">
      <c r="B32" s="24" t="s">
        <v>16</v>
      </c>
      <c r="C32" s="24"/>
      <c r="D32" s="24"/>
      <c r="E32" s="24"/>
      <c r="F32" s="24"/>
      <c r="G32" s="16">
        <v>43451</v>
      </c>
      <c r="H32" s="8">
        <f>H33+H34+H35+H36+H37+H38+H39+H40+H41</f>
        <v>14548956.42</v>
      </c>
      <c r="I32" s="17"/>
      <c r="J32" s="17"/>
    </row>
    <row r="33" spans="2:13" x14ac:dyDescent="0.25">
      <c r="B33" s="29" t="s">
        <v>10</v>
      </c>
      <c r="C33" s="30"/>
      <c r="D33" s="30"/>
      <c r="E33" s="30"/>
      <c r="F33" s="31"/>
      <c r="G33" s="19"/>
      <c r="H33" s="15">
        <v>14548956.42</v>
      </c>
      <c r="I33" s="17"/>
      <c r="J33" s="17"/>
    </row>
    <row r="34" spans="2:13" x14ac:dyDescent="0.25">
      <c r="B34" s="29" t="s">
        <v>11</v>
      </c>
      <c r="C34" s="30"/>
      <c r="D34" s="30"/>
      <c r="E34" s="30"/>
      <c r="F34" s="31"/>
      <c r="G34" s="19"/>
      <c r="H34" s="15">
        <v>0</v>
      </c>
      <c r="I34" s="17"/>
      <c r="J34" s="17"/>
    </row>
    <row r="35" spans="2:13" x14ac:dyDescent="0.25">
      <c r="B35" s="29" t="s">
        <v>12</v>
      </c>
      <c r="C35" s="30"/>
      <c r="D35" s="30"/>
      <c r="E35" s="30"/>
      <c r="F35" s="31"/>
      <c r="G35" s="19"/>
      <c r="H35" s="15">
        <v>0</v>
      </c>
      <c r="I35" s="17"/>
      <c r="J35" s="17"/>
    </row>
    <row r="36" spans="2:13" x14ac:dyDescent="0.25">
      <c r="B36" s="29" t="s">
        <v>19</v>
      </c>
      <c r="C36" s="30"/>
      <c r="D36" s="30"/>
      <c r="E36" s="30"/>
      <c r="F36" s="31"/>
      <c r="G36" s="19"/>
      <c r="H36" s="15">
        <v>0</v>
      </c>
      <c r="I36" s="17"/>
      <c r="J36" s="17"/>
    </row>
    <row r="37" spans="2:13" x14ac:dyDescent="0.25">
      <c r="B37" s="22" t="s">
        <v>2</v>
      </c>
      <c r="C37" s="22"/>
      <c r="D37" s="22"/>
      <c r="E37" s="22"/>
      <c r="F37" s="22"/>
      <c r="G37" s="19"/>
      <c r="H37" s="15">
        <v>0</v>
      </c>
      <c r="I37" s="17"/>
      <c r="J37" s="17"/>
    </row>
    <row r="38" spans="2:13" x14ac:dyDescent="0.25">
      <c r="B38" s="29" t="s">
        <v>3</v>
      </c>
      <c r="C38" s="30"/>
      <c r="D38" s="30"/>
      <c r="E38" s="30"/>
      <c r="F38" s="31"/>
      <c r="G38" s="19"/>
      <c r="H38" s="15">
        <v>0</v>
      </c>
      <c r="I38" s="17"/>
      <c r="J38" s="17"/>
    </row>
    <row r="39" spans="2:13" x14ac:dyDescent="0.25">
      <c r="B39" s="29" t="s">
        <v>13</v>
      </c>
      <c r="C39" s="30"/>
      <c r="D39" s="30"/>
      <c r="E39" s="30"/>
      <c r="F39" s="31"/>
      <c r="G39" s="19"/>
      <c r="H39" s="15">
        <v>0</v>
      </c>
      <c r="I39" s="17"/>
      <c r="J39" s="17"/>
    </row>
    <row r="40" spans="2:13" x14ac:dyDescent="0.25">
      <c r="B40" s="29" t="s">
        <v>14</v>
      </c>
      <c r="C40" s="30"/>
      <c r="D40" s="30"/>
      <c r="E40" s="30"/>
      <c r="F40" s="31"/>
      <c r="G40" s="19"/>
      <c r="H40" s="15">
        <v>0</v>
      </c>
      <c r="I40" s="17"/>
      <c r="J40" s="17"/>
    </row>
    <row r="41" spans="2:13" x14ac:dyDescent="0.25">
      <c r="B41" s="29" t="s">
        <v>15</v>
      </c>
      <c r="C41" s="30"/>
      <c r="D41" s="30"/>
      <c r="E41" s="30"/>
      <c r="F41" s="31"/>
      <c r="G41" s="19"/>
      <c r="H41" s="15">
        <v>0</v>
      </c>
      <c r="I41" s="17"/>
      <c r="J41" s="17"/>
    </row>
    <row r="42" spans="2:13" x14ac:dyDescent="0.25">
      <c r="B42" s="24" t="s">
        <v>21</v>
      </c>
      <c r="C42" s="24"/>
      <c r="D42" s="24"/>
      <c r="E42" s="24"/>
      <c r="F42" s="24"/>
      <c r="G42" s="16">
        <v>43451</v>
      </c>
      <c r="H42" s="8">
        <f>H43+H44+H45+H46+H47</f>
        <v>1851951.94</v>
      </c>
      <c r="I42" s="17"/>
      <c r="J42" s="17"/>
    </row>
    <row r="43" spans="2:13" x14ac:dyDescent="0.25">
      <c r="B43" s="29" t="s">
        <v>10</v>
      </c>
      <c r="C43" s="30"/>
      <c r="D43" s="30"/>
      <c r="E43" s="30"/>
      <c r="F43" s="31"/>
      <c r="G43" s="2"/>
      <c r="H43" s="15">
        <v>1851951.94</v>
      </c>
      <c r="I43" s="17"/>
      <c r="J43" s="17"/>
    </row>
    <row r="44" spans="2:13" x14ac:dyDescent="0.25">
      <c r="B44" s="29" t="s">
        <v>11</v>
      </c>
      <c r="C44" s="30"/>
      <c r="D44" s="30"/>
      <c r="E44" s="30"/>
      <c r="F44" s="31"/>
      <c r="G44" s="2"/>
      <c r="H44" s="4">
        <v>0</v>
      </c>
      <c r="I44" s="17"/>
      <c r="J44" s="17"/>
    </row>
    <row r="45" spans="2:13" x14ac:dyDescent="0.25">
      <c r="B45" s="29" t="s">
        <v>13</v>
      </c>
      <c r="C45" s="30"/>
      <c r="D45" s="30"/>
      <c r="E45" s="30"/>
      <c r="F45" s="31"/>
      <c r="G45" s="2"/>
      <c r="H45" s="4">
        <v>0</v>
      </c>
      <c r="I45" s="17"/>
      <c r="J45" s="17"/>
    </row>
    <row r="46" spans="2:13" x14ac:dyDescent="0.25">
      <c r="B46" s="29" t="s">
        <v>14</v>
      </c>
      <c r="C46" s="30"/>
      <c r="D46" s="30"/>
      <c r="E46" s="30"/>
      <c r="F46" s="31"/>
      <c r="G46" s="2"/>
      <c r="H46" s="4">
        <v>0</v>
      </c>
      <c r="I46" s="17"/>
      <c r="J46" s="17"/>
    </row>
    <row r="47" spans="2:13" x14ac:dyDescent="0.25">
      <c r="B47" s="29" t="s">
        <v>15</v>
      </c>
      <c r="C47" s="30"/>
      <c r="D47" s="30"/>
      <c r="E47" s="30"/>
      <c r="F47" s="31"/>
      <c r="G47" s="2"/>
      <c r="H47" s="4">
        <v>0</v>
      </c>
      <c r="I47" s="17"/>
      <c r="J47" s="17"/>
    </row>
    <row r="48" spans="2:13" x14ac:dyDescent="0.25">
      <c r="B48" s="25" t="s">
        <v>18</v>
      </c>
      <c r="C48" s="25"/>
      <c r="D48" s="25"/>
      <c r="E48" s="25"/>
      <c r="F48" s="25"/>
      <c r="G48" s="9"/>
      <c r="H48" s="10">
        <f>124329.74-0.11-34288.25-15186.24</f>
        <v>74855.14</v>
      </c>
      <c r="I48" s="17"/>
      <c r="J48" s="17"/>
      <c r="M48" s="13"/>
    </row>
    <row r="49" spans="2:10" x14ac:dyDescent="0.25">
      <c r="B49" s="22" t="s">
        <v>17</v>
      </c>
      <c r="C49" s="22"/>
      <c r="D49" s="22"/>
      <c r="E49" s="22"/>
      <c r="F49" s="22"/>
      <c r="G49" s="2"/>
      <c r="H49" s="4"/>
      <c r="I49" s="17"/>
      <c r="J49" s="17"/>
    </row>
    <row r="50" spans="2:10" x14ac:dyDescent="0.25">
      <c r="B50" s="21" t="s">
        <v>4</v>
      </c>
      <c r="C50" s="21"/>
      <c r="D50" s="21"/>
      <c r="E50" s="21"/>
      <c r="F50" s="21"/>
      <c r="G50" s="2"/>
      <c r="H50" s="11">
        <f>H14+H25-H32-H42+H48-H49-0.01</f>
        <v>7409800.0100000026</v>
      </c>
      <c r="I50" s="17"/>
      <c r="J50" s="17"/>
    </row>
    <row r="52" spans="2:10" x14ac:dyDescent="0.25">
      <c r="H52" s="13"/>
    </row>
  </sheetData>
  <mergeCells count="46"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  <mergeCell ref="B30:F30"/>
    <mergeCell ref="B33:F33"/>
    <mergeCell ref="B34:F34"/>
    <mergeCell ref="B35:F35"/>
    <mergeCell ref="B36:F36"/>
    <mergeCell ref="B31:F31"/>
    <mergeCell ref="B23:F23"/>
    <mergeCell ref="B26:F26"/>
    <mergeCell ref="B27:F27"/>
    <mergeCell ref="B28:F28"/>
    <mergeCell ref="B29:F29"/>
    <mergeCell ref="B17:F17"/>
    <mergeCell ref="B18:F18"/>
    <mergeCell ref="B20:F20"/>
    <mergeCell ref="B21:F21"/>
    <mergeCell ref="B22:F22"/>
    <mergeCell ref="C2:G2"/>
    <mergeCell ref="B4:D4"/>
    <mergeCell ref="B5:D5"/>
    <mergeCell ref="B6:D6"/>
    <mergeCell ref="C8:G8"/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</mergeCells>
  <pageMargins left="0.7" right="0.7" top="0.75" bottom="0.75" header="0.3" footer="0.3"/>
  <pageSetup paperSize="9" scale="86" orientation="portrait" verticalDpi="0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2018-11-28T11:45:46Z</cp:lastPrinted>
  <dcterms:created xsi:type="dcterms:W3CDTF">2018-11-15T09:32:50Z</dcterms:created>
  <dcterms:modified xsi:type="dcterms:W3CDTF">2018-12-19T10:55:27Z</dcterms:modified>
</cp:coreProperties>
</file>